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imtofte Vandværk\Generalforsamling\2023\"/>
    </mc:Choice>
  </mc:AlternateContent>
  <bookViews>
    <workbookView xWindow="0" yWindow="5670" windowWidth="20640" windowHeight="1176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G8" i="1" l="1"/>
  <c r="I11" i="1" l="1"/>
  <c r="I51" i="1" l="1"/>
  <c r="I36" i="1" l="1"/>
  <c r="I42" i="1" l="1"/>
  <c r="I14" i="1" l="1"/>
  <c r="I15" i="1" s="1"/>
  <c r="I19" i="1" l="1"/>
  <c r="I44" i="1" s="1"/>
  <c r="I48" i="1" s="1"/>
  <c r="I53" i="1" s="1"/>
</calcChain>
</file>

<file path=xl/sharedStrings.xml><?xml version="1.0" encoding="utf-8"?>
<sst xmlns="http://schemas.openxmlformats.org/spreadsheetml/2006/main" count="49" uniqueCount="49">
  <si>
    <t>Indtægter</t>
  </si>
  <si>
    <t>Aflæsninger Syddjurs kommune</t>
  </si>
  <si>
    <t>Vare forbrug</t>
  </si>
  <si>
    <t>Vandprøver</t>
  </si>
  <si>
    <t>Brutto resultat</t>
  </si>
  <si>
    <t>Administration</t>
  </si>
  <si>
    <t>Salgsfremmende omkostninger</t>
  </si>
  <si>
    <t>Annoncer</t>
  </si>
  <si>
    <t>Repræsentation</t>
  </si>
  <si>
    <t>Abonnementer herunder EDB, hotline</t>
  </si>
  <si>
    <t>Kørepenge</t>
  </si>
  <si>
    <t>Porto og gebyr</t>
  </si>
  <si>
    <t>PBS gebyr</t>
  </si>
  <si>
    <t>Kontingenter</t>
  </si>
  <si>
    <t>Kontor artikler</t>
  </si>
  <si>
    <t>EDB udgifter</t>
  </si>
  <si>
    <t>Hjemmeside</t>
  </si>
  <si>
    <t>Revisor</t>
  </si>
  <si>
    <t>Generalforsamlinger/møder</t>
  </si>
  <si>
    <t>Advokatbistand</t>
  </si>
  <si>
    <t>Lokale omkostninger.</t>
  </si>
  <si>
    <t>El</t>
  </si>
  <si>
    <t>Renholdelse af grund</t>
  </si>
  <si>
    <t>Udskiftning af vandure</t>
  </si>
  <si>
    <t>Reparation af ledningsnet</t>
  </si>
  <si>
    <t>Registrering af ledningsnet</t>
  </si>
  <si>
    <t>Finansielle omkostninger</t>
  </si>
  <si>
    <t>Rente udgift</t>
  </si>
  <si>
    <t>Resultat før afskrivning og henlæggelser.</t>
  </si>
  <si>
    <r>
      <t>R</t>
    </r>
    <r>
      <rPr>
        <b/>
        <u/>
        <sz val="11"/>
        <color theme="1"/>
        <rFont val="Calibri"/>
        <family val="2"/>
        <scheme val="minor"/>
      </rPr>
      <t>esultat før finansielle omkostninger.</t>
    </r>
  </si>
  <si>
    <t>Afskrivninger</t>
  </si>
  <si>
    <t>Henlæggelser til nye vandure</t>
  </si>
  <si>
    <t>Resultat Overskud/underskud</t>
  </si>
  <si>
    <t>Telefon/internet</t>
  </si>
  <si>
    <t>Nimtofte vandværk a.m.b.a.</t>
  </si>
  <si>
    <t>Bestyrelseskurser</t>
  </si>
  <si>
    <t>Administration,DVE</t>
  </si>
  <si>
    <t>evt.  ændring af brandhaner</t>
  </si>
  <si>
    <t>473x80</t>
  </si>
  <si>
    <t>Målerafgift(446x200,00 kr.)+(1x2000,00 kr.)+(1x1000,00 kr.)</t>
  </si>
  <si>
    <t>Vand afgift (36,000m3 x 5,00 kr.)</t>
  </si>
  <si>
    <t>Stats afgift (36,000X 6,37 kr.)</t>
  </si>
  <si>
    <t>Stats afgift (36,000X6,37 kr.)</t>
  </si>
  <si>
    <t>Fast afgift ( 473 enheder x 500 kr.)</t>
  </si>
  <si>
    <r>
      <rPr>
        <sz val="11"/>
        <color theme="1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Calibri"/>
        <family val="2"/>
        <scheme val="minor"/>
      </rPr>
      <t xml:space="preserve">    B</t>
    </r>
    <r>
      <rPr>
        <b/>
        <u/>
        <sz val="14"/>
        <color theme="1"/>
        <rFont val="Calibri"/>
        <family val="2"/>
        <scheme val="minor"/>
      </rPr>
      <t>udget 2023</t>
    </r>
  </si>
  <si>
    <t xml:space="preserve">            Behandles på generalforsamling den 22 februar 2023</t>
  </si>
  <si>
    <t>Honorarer</t>
  </si>
  <si>
    <t>(Ure og afgift)</t>
  </si>
  <si>
    <t>Forsikringer ATM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</si>
</sst>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8" fillId="0" borderId="0" xfId="0" applyFont="1"/>
    <xf numFmtId="0" fontId="9" fillId="0" borderId="0" xfId="0" applyFont="1"/>
    <xf numFmtId="2" fontId="0" fillId="0" borderId="0" xfId="1" applyNumberFormat="1" applyFont="1"/>
    <xf numFmtId="2" fontId="4" fillId="0" borderId="0" xfId="1" applyNumberFormat="1" applyFont="1"/>
    <xf numFmtId="2" fontId="0" fillId="0" borderId="0" xfId="0" applyNumberFormat="1"/>
    <xf numFmtId="2" fontId="4" fillId="0" borderId="0" xfId="0" applyNumberFormat="1" applyFont="1"/>
    <xf numFmtId="2" fontId="3" fillId="0" borderId="0" xfId="0" applyNumberFormat="1" applyFont="1"/>
    <xf numFmtId="2" fontId="1" fillId="0" borderId="0" xfId="0" applyNumberFormat="1" applyFont="1"/>
    <xf numFmtId="2" fontId="0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4"/>
  <sheetViews>
    <sheetView tabSelected="1" topLeftCell="A22" workbookViewId="0">
      <selection activeCell="I55" sqref="I55"/>
    </sheetView>
  </sheetViews>
  <sheetFormatPr defaultRowHeight="15" x14ac:dyDescent="0.25"/>
  <cols>
    <col min="7" max="7" width="12" style="9" bestFit="1" customWidth="1"/>
    <col min="8" max="8" width="0" hidden="1" customWidth="1"/>
    <col min="9" max="9" width="14.140625" style="11" customWidth="1"/>
    <col min="11" max="11" width="9.140625" style="6"/>
  </cols>
  <sheetData>
    <row r="2" spans="1:9" ht="28.5" x14ac:dyDescent="0.45">
      <c r="C2" s="1" t="s">
        <v>34</v>
      </c>
    </row>
    <row r="3" spans="1:9" ht="18.75" x14ac:dyDescent="0.3">
      <c r="C3" s="5" t="s">
        <v>44</v>
      </c>
    </row>
    <row r="4" spans="1:9" x14ac:dyDescent="0.25">
      <c r="B4" t="s">
        <v>45</v>
      </c>
    </row>
    <row r="6" spans="1:9" x14ac:dyDescent="0.25">
      <c r="A6" s="4" t="s">
        <v>0</v>
      </c>
      <c r="B6" s="5"/>
    </row>
    <row r="7" spans="1:9" x14ac:dyDescent="0.25">
      <c r="A7" t="s">
        <v>40</v>
      </c>
      <c r="F7" s="3"/>
      <c r="G7" s="9">
        <v>180000</v>
      </c>
    </row>
    <row r="8" spans="1:9" x14ac:dyDescent="0.25">
      <c r="A8" t="s">
        <v>43</v>
      </c>
      <c r="B8">
        <v>473</v>
      </c>
      <c r="C8">
        <v>700</v>
      </c>
      <c r="D8" t="s">
        <v>47</v>
      </c>
      <c r="G8" s="9">
        <f>(B8*C8)</f>
        <v>331100</v>
      </c>
    </row>
    <row r="9" spans="1:9" x14ac:dyDescent="0.25">
      <c r="A9" t="s">
        <v>41</v>
      </c>
      <c r="G9" s="9">
        <v>229320</v>
      </c>
    </row>
    <row r="10" spans="1:9" x14ac:dyDescent="0.25">
      <c r="A10" t="s">
        <v>39</v>
      </c>
      <c r="G10" s="9">
        <v>92200</v>
      </c>
    </row>
    <row r="11" spans="1:9" x14ac:dyDescent="0.25">
      <c r="A11" t="s">
        <v>1</v>
      </c>
      <c r="G11" s="10">
        <v>12000</v>
      </c>
      <c r="H11" s="5"/>
      <c r="I11" s="12">
        <f>SUM(G7:G11)</f>
        <v>844620</v>
      </c>
    </row>
    <row r="12" spans="1:9" x14ac:dyDescent="0.25">
      <c r="A12" s="4" t="s">
        <v>2</v>
      </c>
      <c r="B12" s="5"/>
    </row>
    <row r="13" spans="1:9" x14ac:dyDescent="0.25">
      <c r="A13" t="s">
        <v>42</v>
      </c>
      <c r="G13" s="9">
        <v>-229320</v>
      </c>
    </row>
    <row r="14" spans="1:9" x14ac:dyDescent="0.25">
      <c r="A14" t="s">
        <v>3</v>
      </c>
      <c r="G14" s="10">
        <v>-30000</v>
      </c>
      <c r="H14" s="5"/>
      <c r="I14" s="12">
        <f>SUM(G13:G14)</f>
        <v>-259320</v>
      </c>
    </row>
    <row r="15" spans="1:9" x14ac:dyDescent="0.25">
      <c r="A15" s="8" t="s">
        <v>4</v>
      </c>
      <c r="B15" s="7"/>
      <c r="I15" s="13">
        <f>(I11+I14)</f>
        <v>585300</v>
      </c>
    </row>
    <row r="17" spans="1:9" x14ac:dyDescent="0.25">
      <c r="A17" s="4" t="s">
        <v>6</v>
      </c>
    </row>
    <row r="18" spans="1:9" x14ac:dyDescent="0.25">
      <c r="A18" s="6" t="s">
        <v>7</v>
      </c>
      <c r="G18" s="9">
        <v>-1500</v>
      </c>
    </row>
    <row r="19" spans="1:9" x14ac:dyDescent="0.25">
      <c r="A19" s="6" t="s">
        <v>8</v>
      </c>
      <c r="G19" s="9">
        <v>-1500</v>
      </c>
      <c r="I19" s="12">
        <f>SUM(G18:G19)</f>
        <v>-3000</v>
      </c>
    </row>
    <row r="20" spans="1:9" x14ac:dyDescent="0.25">
      <c r="A20" s="4" t="s">
        <v>5</v>
      </c>
    </row>
    <row r="21" spans="1:9" x14ac:dyDescent="0.25">
      <c r="A21" s="6" t="s">
        <v>9</v>
      </c>
      <c r="G21" s="9">
        <v>-25000</v>
      </c>
    </row>
    <row r="22" spans="1:9" x14ac:dyDescent="0.25">
      <c r="A22" s="6" t="s">
        <v>48</v>
      </c>
      <c r="G22" s="9">
        <v>-9368</v>
      </c>
    </row>
    <row r="23" spans="1:9" x14ac:dyDescent="0.25">
      <c r="A23" s="6" t="s">
        <v>46</v>
      </c>
      <c r="G23" s="9">
        <v>-70000</v>
      </c>
    </row>
    <row r="24" spans="1:9" x14ac:dyDescent="0.25">
      <c r="A24" s="6" t="s">
        <v>10</v>
      </c>
      <c r="G24" s="9">
        <v>-4000</v>
      </c>
    </row>
    <row r="25" spans="1:9" x14ac:dyDescent="0.25">
      <c r="A25" s="6" t="s">
        <v>11</v>
      </c>
      <c r="G25" s="9">
        <v>-5000</v>
      </c>
    </row>
    <row r="26" spans="1:9" x14ac:dyDescent="0.25">
      <c r="A26" s="6" t="s">
        <v>12</v>
      </c>
      <c r="G26" s="9">
        <v>-6000</v>
      </c>
    </row>
    <row r="27" spans="1:9" x14ac:dyDescent="0.25">
      <c r="A27" s="6" t="s">
        <v>13</v>
      </c>
      <c r="G27" s="9">
        <v>-6000</v>
      </c>
    </row>
    <row r="28" spans="1:9" x14ac:dyDescent="0.25">
      <c r="A28" s="6" t="s">
        <v>14</v>
      </c>
      <c r="G28" s="9">
        <v>-8500</v>
      </c>
    </row>
    <row r="29" spans="1:9" x14ac:dyDescent="0.25">
      <c r="A29" s="6" t="s">
        <v>15</v>
      </c>
      <c r="G29" s="9">
        <v>-8000</v>
      </c>
    </row>
    <row r="30" spans="1:9" ht="17.25" customHeight="1" x14ac:dyDescent="0.25">
      <c r="A30" s="6" t="s">
        <v>16</v>
      </c>
      <c r="G30" s="9">
        <v>-5000</v>
      </c>
    </row>
    <row r="31" spans="1:9" ht="17.25" customHeight="1" x14ac:dyDescent="0.25">
      <c r="A31" t="s">
        <v>36</v>
      </c>
      <c r="C31" t="s">
        <v>38</v>
      </c>
      <c r="G31" s="9">
        <v>-37840</v>
      </c>
    </row>
    <row r="32" spans="1:9" x14ac:dyDescent="0.25">
      <c r="A32" s="6" t="s">
        <v>17</v>
      </c>
      <c r="G32" s="9">
        <v>-27000</v>
      </c>
    </row>
    <row r="33" spans="1:9" x14ac:dyDescent="0.25">
      <c r="A33" s="6" t="s">
        <v>33</v>
      </c>
      <c r="G33" s="9">
        <v>-6500</v>
      </c>
    </row>
    <row r="34" spans="1:9" x14ac:dyDescent="0.25">
      <c r="A34" s="6" t="s">
        <v>18</v>
      </c>
      <c r="G34" s="9">
        <v>-8000</v>
      </c>
    </row>
    <row r="35" spans="1:9" x14ac:dyDescent="0.25">
      <c r="A35" s="6" t="s">
        <v>35</v>
      </c>
      <c r="G35" s="9">
        <v>-5000</v>
      </c>
    </row>
    <row r="36" spans="1:9" x14ac:dyDescent="0.25">
      <c r="A36" s="6" t="s">
        <v>19</v>
      </c>
      <c r="G36" s="10">
        <v>-5000</v>
      </c>
      <c r="I36" s="12">
        <f>SUM(G21:G36)</f>
        <v>-236208</v>
      </c>
    </row>
    <row r="37" spans="1:9" x14ac:dyDescent="0.25">
      <c r="A37" s="4" t="s">
        <v>20</v>
      </c>
    </row>
    <row r="38" spans="1:9" x14ac:dyDescent="0.25">
      <c r="A38" s="6" t="s">
        <v>21</v>
      </c>
      <c r="G38" s="9">
        <v>-26000</v>
      </c>
    </row>
    <row r="39" spans="1:9" x14ac:dyDescent="0.25">
      <c r="A39" s="6" t="s">
        <v>22</v>
      </c>
      <c r="G39" s="9">
        <v>-15000</v>
      </c>
    </row>
    <row r="40" spans="1:9" x14ac:dyDescent="0.25">
      <c r="A40" s="6" t="s">
        <v>23</v>
      </c>
      <c r="G40" s="9">
        <v>-20000</v>
      </c>
    </row>
    <row r="41" spans="1:9" x14ac:dyDescent="0.25">
      <c r="A41" s="6" t="s">
        <v>24</v>
      </c>
      <c r="G41" s="9">
        <v>-60000</v>
      </c>
    </row>
    <row r="42" spans="1:9" x14ac:dyDescent="0.25">
      <c r="A42" s="6" t="s">
        <v>25</v>
      </c>
      <c r="G42" s="10">
        <v>-10000</v>
      </c>
      <c r="I42" s="12">
        <f>SUM(G38:G42)</f>
        <v>-131000</v>
      </c>
    </row>
    <row r="44" spans="1:9" x14ac:dyDescent="0.25">
      <c r="A44" s="5" t="s">
        <v>29</v>
      </c>
      <c r="I44" s="14">
        <f>(I15+I18+I19+I36+I42 )</f>
        <v>215092</v>
      </c>
    </row>
    <row r="46" spans="1:9" x14ac:dyDescent="0.25">
      <c r="A46" s="2" t="s">
        <v>26</v>
      </c>
    </row>
    <row r="47" spans="1:9" x14ac:dyDescent="0.25">
      <c r="A47" s="6" t="s">
        <v>27</v>
      </c>
      <c r="G47" s="10">
        <v>-2000</v>
      </c>
      <c r="I47" s="15">
        <v>-2000</v>
      </c>
    </row>
    <row r="48" spans="1:9" x14ac:dyDescent="0.25">
      <c r="A48" s="2" t="s">
        <v>28</v>
      </c>
      <c r="I48" s="14">
        <f>(I44-I47)</f>
        <v>217092</v>
      </c>
    </row>
    <row r="49" spans="1:9" x14ac:dyDescent="0.25">
      <c r="A49" t="s">
        <v>30</v>
      </c>
      <c r="G49" s="9">
        <v>-100000</v>
      </c>
    </row>
    <row r="50" spans="1:9" x14ac:dyDescent="0.25">
      <c r="A50" t="s">
        <v>31</v>
      </c>
      <c r="G50" s="9">
        <v>-90000</v>
      </c>
      <c r="I50" s="15"/>
    </row>
    <row r="51" spans="1:9" x14ac:dyDescent="0.25">
      <c r="A51" t="s">
        <v>37</v>
      </c>
      <c r="G51" s="9">
        <v>-25000</v>
      </c>
      <c r="I51" s="12">
        <f>SUM(G49:G51)</f>
        <v>-215000</v>
      </c>
    </row>
    <row r="52" spans="1:9" x14ac:dyDescent="0.25">
      <c r="G52" s="10"/>
    </row>
    <row r="53" spans="1:9" x14ac:dyDescent="0.25">
      <c r="A53" s="4" t="s">
        <v>32</v>
      </c>
      <c r="B53" s="4"/>
      <c r="C53" s="4"/>
      <c r="I53" s="14">
        <f>(I48+I51)</f>
        <v>2092</v>
      </c>
    </row>
    <row r="54" spans="1:9" x14ac:dyDescent="0.25">
      <c r="I54" s="12"/>
    </row>
  </sheetData>
  <pageMargins left="0.70866141732283472" right="0.70866141732283472" top="0" bottom="0" header="0.31496062992125984" footer="0.31496062992125984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vilmer</dc:creator>
  <cp:lastModifiedBy>Jens Sørensen</cp:lastModifiedBy>
  <cp:lastPrinted>2022-03-08T06:26:38Z</cp:lastPrinted>
  <dcterms:created xsi:type="dcterms:W3CDTF">2012-02-12T11:00:41Z</dcterms:created>
  <dcterms:modified xsi:type="dcterms:W3CDTF">2023-02-19T12:04:28Z</dcterms:modified>
</cp:coreProperties>
</file>